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J19" i="1"/>
  <c r="I19" i="1"/>
  <c r="H19" i="1"/>
  <c r="F19" i="1"/>
  <c r="R11" i="1"/>
  <c r="R20" i="1" s="1"/>
  <c r="Q11" i="1"/>
  <c r="Q20" i="1" s="1"/>
  <c r="P11" i="1"/>
  <c r="P20" i="1" s="1"/>
  <c r="O11" i="1"/>
  <c r="O20" i="1" s="1"/>
  <c r="N11" i="1"/>
  <c r="N20" i="1" s="1"/>
  <c r="M11" i="1"/>
  <c r="M20" i="1" s="1"/>
  <c r="L11" i="1"/>
  <c r="L20" i="1" s="1"/>
  <c r="K11" i="1"/>
  <c r="K20" i="1" s="1"/>
  <c r="J11" i="1"/>
  <c r="J20" i="1" s="1"/>
  <c r="I11" i="1"/>
  <c r="I20" i="1" s="1"/>
  <c r="H11" i="1"/>
  <c r="H20" i="1" s="1"/>
  <c r="H21" i="1" s="1"/>
  <c r="F11" i="1"/>
  <c r="F20" i="1" s="1"/>
  <c r="F21" i="1" s="1"/>
</calcChain>
</file>

<file path=xl/sharedStrings.xml><?xml version="1.0" encoding="utf-8"?>
<sst xmlns="http://schemas.openxmlformats.org/spreadsheetml/2006/main" count="49" uniqueCount="43">
  <si>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</si>
  <si>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</si>
  <si>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</si>
  <si>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</si>
  <si>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</si>
  <si>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</si>
  <si>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</si>
  <si>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</si>
  <si>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</si>
  <si>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</si>
  <si>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</si>
  <si>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</si>
  <si>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</si>
  <si>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</si>
  <si>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</si>
  <si>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</si>
  <si>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</si>
  <si>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</si>
  <si>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</si>
  <si>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</si>
  <si>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</si>
  <si>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3 день</t>
  </si>
  <si>
    <t>Завтрак</t>
  </si>
  <si>
    <t>Ижевск 2008г.</t>
  </si>
  <si>
    <t>Каша манная молочная жидкая с маслом</t>
  </si>
  <si>
    <t>200/10</t>
  </si>
  <si>
    <t>Ижевск 2008</t>
  </si>
  <si>
    <t>Кофейный напиток</t>
  </si>
  <si>
    <t>Готовый продукт</t>
  </si>
  <si>
    <t>Кексы (продукт для детского питания)</t>
  </si>
  <si>
    <t>Москва 2011г.</t>
  </si>
  <si>
    <t>Сыр (порциями)</t>
  </si>
  <si>
    <t>Батон пшеничный</t>
  </si>
  <si>
    <t>Обед</t>
  </si>
  <si>
    <t>Пермь 2018 г</t>
  </si>
  <si>
    <t>Щи из свежей капусты с картофелем со сметаной</t>
  </si>
  <si>
    <t>200/8</t>
  </si>
  <si>
    <t>Капуста тушеная</t>
  </si>
  <si>
    <t>Котлета "Здоровье"</t>
  </si>
  <si>
    <t>Кисель из черноплодной рябины свежезамороженой</t>
  </si>
  <si>
    <t>Хлеб пшеничный</t>
  </si>
  <si>
    <t>Хлеб ржаной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</si>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</sst>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7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vertical="top" wrapText="1"/>
    </xf>
    <xf numFmtId="0" fontId="9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9" fillId="2" borderId="20" xfId="0" applyFont="1" applyFill="1" applyBorder="1" applyAlignment="1">
      <alignment horizontal="center" vertical="top"/>
    </xf>
    <xf numFmtId="0" fontId="9" fillId="0" borderId="21" xfId="0" applyFont="1" applyBorder="1"/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top"/>
    </xf>
    <xf numFmtId="0" fontId="9" fillId="2" borderId="9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top" wrapText="1"/>
    </xf>
    <xf numFmtId="0" fontId="9" fillId="2" borderId="16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top" wrapText="1"/>
    </xf>
    <xf numFmtId="0" fontId="11" fillId="0" borderId="16" xfId="0" applyFont="1" applyBorder="1" applyAlignment="1">
      <alignment horizontal="center" vertical="top"/>
    </xf>
    <xf numFmtId="0" fontId="12" fillId="0" borderId="4" xfId="0" applyFont="1" applyBorder="1" applyAlignment="1">
      <alignment horizontal="justify" vertical="top"/>
    </xf>
    <xf numFmtId="0" fontId="9" fillId="2" borderId="16" xfId="0" applyFont="1" applyFill="1" applyBorder="1" applyAlignment="1">
      <alignment horizontal="center" vertical="top"/>
    </xf>
    <xf numFmtId="0" fontId="9" fillId="0" borderId="18" xfId="0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0" borderId="22" xfId="0" applyFont="1" applyBorder="1" applyAlignment="1">
      <alignment vertical="top"/>
    </xf>
    <xf numFmtId="0" fontId="9" fillId="0" borderId="30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/>
    <xf numFmtId="0" fontId="15" fillId="0" borderId="4" xfId="0" applyFont="1" applyBorder="1" applyAlignment="1">
      <alignment horizontal="justify" vertical="justify"/>
    </xf>
    <xf numFmtId="0" fontId="14" fillId="2" borderId="16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1" xfId="0" applyFont="1" applyBorder="1"/>
    <xf numFmtId="0" fontId="15" fillId="0" borderId="13" xfId="0" applyFont="1" applyBorder="1" applyAlignment="1">
      <alignment horizontal="justify" vertical="justify"/>
    </xf>
    <xf numFmtId="0" fontId="9" fillId="2" borderId="1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justify" vertical="justify"/>
    </xf>
    <xf numFmtId="0" fontId="9" fillId="2" borderId="16" xfId="0" applyFont="1" applyFill="1" applyBorder="1" applyAlignment="1">
      <alignment vertic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14" workbookViewId="0">
      <selection sqref="A1:R21"/>
    </sheetView>
  </sheetViews>
  <sheetFormatPr defaultRowHeight="15" x14ac:dyDescent="0.25"/>
  <cols>
    <col min="3" max="3" width="24.85546875" customWidth="1"/>
  </cols>
  <sheetData>
    <row r="1" spans="1:18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7"/>
      <c r="J1" s="8" t="s">
        <v>6</v>
      </c>
      <c r="K1" s="9" t="s">
        <v>7</v>
      </c>
      <c r="L1" s="10"/>
      <c r="M1" s="10"/>
      <c r="N1" s="11"/>
      <c r="O1" s="9" t="s">
        <v>8</v>
      </c>
      <c r="P1" s="10"/>
      <c r="Q1" s="10"/>
      <c r="R1" s="12"/>
    </row>
    <row r="2" spans="1:18" ht="15.75" thickBot="1" x14ac:dyDescent="0.3">
      <c r="A2" s="13"/>
      <c r="B2" s="13"/>
      <c r="C2" s="14"/>
      <c r="D2" s="15"/>
      <c r="E2" s="16"/>
      <c r="F2" s="17" t="s">
        <v>9</v>
      </c>
      <c r="G2" s="18"/>
      <c r="H2" s="19" t="s">
        <v>10</v>
      </c>
      <c r="I2" s="19" t="s">
        <v>11</v>
      </c>
      <c r="J2" s="20"/>
      <c r="K2" s="21"/>
      <c r="L2" s="22"/>
      <c r="M2" s="22"/>
      <c r="N2" s="23"/>
      <c r="O2" s="21"/>
      <c r="P2" s="22"/>
      <c r="Q2" s="22"/>
      <c r="R2" s="24"/>
    </row>
    <row r="3" spans="1:18" ht="24.75" thickBot="1" x14ac:dyDescent="0.3">
      <c r="A3" s="25"/>
      <c r="B3" s="25"/>
      <c r="C3" s="26"/>
      <c r="D3" s="27"/>
      <c r="E3" s="28"/>
      <c r="F3" s="29"/>
      <c r="G3" s="30" t="s">
        <v>12</v>
      </c>
      <c r="H3" s="31"/>
      <c r="I3" s="31"/>
      <c r="J3" s="32"/>
      <c r="K3" s="33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</row>
    <row r="4" spans="1:18" ht="16.5" thickBot="1" x14ac:dyDescent="0.3">
      <c r="A4" s="35"/>
      <c r="B4" s="36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32.25" thickBot="1" x14ac:dyDescent="0.3">
      <c r="A5" s="39"/>
      <c r="B5" s="40"/>
      <c r="C5" s="41" t="s">
        <v>22</v>
      </c>
      <c r="D5" s="42"/>
      <c r="E5" s="42"/>
      <c r="F5" s="43"/>
      <c r="G5" s="43"/>
      <c r="H5" s="43"/>
      <c r="I5" s="42"/>
      <c r="J5" s="42"/>
      <c r="K5" s="42"/>
      <c r="L5" s="42"/>
      <c r="M5" s="42"/>
      <c r="N5" s="42"/>
      <c r="O5" s="42"/>
      <c r="P5" s="42"/>
      <c r="Q5" s="42"/>
      <c r="R5" s="44"/>
    </row>
    <row r="6" spans="1:18" ht="111" thickBot="1" x14ac:dyDescent="0.3">
      <c r="A6" s="45" t="s">
        <v>23</v>
      </c>
      <c r="B6" s="46">
        <v>125</v>
      </c>
      <c r="C6" s="47" t="s">
        <v>24</v>
      </c>
      <c r="D6" s="48" t="s">
        <v>25</v>
      </c>
      <c r="E6" s="49"/>
      <c r="F6" s="50">
        <v>5.8</v>
      </c>
      <c r="G6" s="51"/>
      <c r="H6" s="51">
        <v>8.4</v>
      </c>
      <c r="I6" s="52">
        <v>29</v>
      </c>
      <c r="J6" s="53">
        <v>209.6</v>
      </c>
      <c r="K6" s="54">
        <v>0.08</v>
      </c>
      <c r="L6" s="55">
        <v>1.38</v>
      </c>
      <c r="M6" s="55">
        <v>0.04</v>
      </c>
      <c r="N6" s="55">
        <v>0</v>
      </c>
      <c r="O6" s="55">
        <v>133.5</v>
      </c>
      <c r="P6" s="55">
        <v>121.8</v>
      </c>
      <c r="Q6" s="55">
        <v>20.420000000000002</v>
      </c>
      <c r="R6" s="54">
        <v>0.38</v>
      </c>
    </row>
    <row r="7" spans="1:18" ht="48" thickBot="1" x14ac:dyDescent="0.3">
      <c r="A7" s="56" t="s">
        <v>26</v>
      </c>
      <c r="B7" s="50">
        <v>148</v>
      </c>
      <c r="C7" s="47" t="s">
        <v>27</v>
      </c>
      <c r="D7" s="48">
        <v>200</v>
      </c>
      <c r="E7" s="52"/>
      <c r="F7" s="52">
        <v>2.7</v>
      </c>
      <c r="G7" s="52"/>
      <c r="H7" s="52">
        <v>2.8</v>
      </c>
      <c r="I7" s="52">
        <v>22.4</v>
      </c>
      <c r="J7" s="53">
        <v>153</v>
      </c>
      <c r="K7" s="54">
        <v>0.02</v>
      </c>
      <c r="L7" s="55">
        <v>0.65</v>
      </c>
      <c r="M7" s="55">
        <v>0.02</v>
      </c>
      <c r="N7" s="55">
        <v>0</v>
      </c>
      <c r="O7" s="55">
        <v>64.400000000000006</v>
      </c>
      <c r="P7" s="55">
        <v>55</v>
      </c>
      <c r="Q7" s="55">
        <v>7</v>
      </c>
      <c r="R7" s="54">
        <v>0.33</v>
      </c>
    </row>
    <row r="8" spans="1:18" ht="111" thickBot="1" x14ac:dyDescent="0.3">
      <c r="A8" s="57" t="s">
        <v>28</v>
      </c>
      <c r="B8" s="58">
        <v>14</v>
      </c>
      <c r="C8" s="59" t="s">
        <v>29</v>
      </c>
      <c r="D8" s="60">
        <v>28</v>
      </c>
      <c r="E8" s="61"/>
      <c r="F8" s="46">
        <v>2.38</v>
      </c>
      <c r="G8" s="62"/>
      <c r="H8" s="61">
        <v>3.16</v>
      </c>
      <c r="I8" s="46">
        <v>19.510000000000002</v>
      </c>
      <c r="J8" s="63">
        <v>116</v>
      </c>
      <c r="K8" s="46">
        <v>0</v>
      </c>
      <c r="L8" s="64">
        <v>0.36</v>
      </c>
      <c r="M8" s="46">
        <v>0.03</v>
      </c>
      <c r="N8" s="64">
        <v>18.2</v>
      </c>
      <c r="O8" s="46">
        <v>11.5</v>
      </c>
      <c r="P8" s="64">
        <v>4.2</v>
      </c>
      <c r="Q8" s="46">
        <v>24.4</v>
      </c>
      <c r="R8" s="65">
        <v>0.3</v>
      </c>
    </row>
    <row r="9" spans="1:18" ht="48" thickBot="1" x14ac:dyDescent="0.3">
      <c r="A9" s="57" t="s">
        <v>30</v>
      </c>
      <c r="B9" s="66">
        <v>15</v>
      </c>
      <c r="C9" s="67" t="s">
        <v>31</v>
      </c>
      <c r="D9" s="68">
        <v>20</v>
      </c>
      <c r="E9" s="69"/>
      <c r="F9" s="70">
        <v>5.26</v>
      </c>
      <c r="G9" s="71"/>
      <c r="H9" s="71">
        <v>5.32</v>
      </c>
      <c r="I9" s="71">
        <v>0</v>
      </c>
      <c r="J9" s="71">
        <v>67</v>
      </c>
      <c r="K9" s="71">
        <v>6.0000000000000001E-3</v>
      </c>
      <c r="L9" s="71">
        <v>0.14000000000000001</v>
      </c>
      <c r="M9" s="72">
        <v>42</v>
      </c>
      <c r="N9" s="73">
        <v>0.08</v>
      </c>
      <c r="O9" s="72">
        <v>200</v>
      </c>
      <c r="P9" s="73">
        <v>120</v>
      </c>
      <c r="Q9" s="72">
        <v>11</v>
      </c>
      <c r="R9" s="73">
        <v>0.14000000000000001</v>
      </c>
    </row>
    <row r="10" spans="1:18" ht="48" thickBot="1" x14ac:dyDescent="0.3">
      <c r="A10" s="57" t="s">
        <v>28</v>
      </c>
      <c r="B10" s="74"/>
      <c r="C10" s="75" t="s">
        <v>32</v>
      </c>
      <c r="D10" s="76">
        <v>50</v>
      </c>
      <c r="E10" s="77"/>
      <c r="F10" s="77">
        <v>4</v>
      </c>
      <c r="G10" s="77"/>
      <c r="H10" s="77">
        <v>0.5</v>
      </c>
      <c r="I10" s="77">
        <v>24.15</v>
      </c>
      <c r="J10" s="78">
        <v>117</v>
      </c>
      <c r="K10" s="79">
        <v>0.05</v>
      </c>
      <c r="L10" s="80">
        <v>0</v>
      </c>
      <c r="M10" s="81">
        <v>0</v>
      </c>
      <c r="N10" s="82">
        <v>0.7</v>
      </c>
      <c r="O10" s="82">
        <v>11.5</v>
      </c>
      <c r="P10" s="82">
        <v>43.5</v>
      </c>
      <c r="Q10" s="82">
        <v>16.5</v>
      </c>
      <c r="R10" s="81">
        <v>0.6</v>
      </c>
    </row>
    <row r="11" spans="1:18" ht="16.5" thickBot="1" x14ac:dyDescent="0.3">
      <c r="A11" s="83"/>
      <c r="B11" s="55"/>
      <c r="C11" s="47"/>
      <c r="D11" s="84">
        <v>503</v>
      </c>
      <c r="E11" s="49"/>
      <c r="F11" s="85">
        <f>SUM(F6:F10)</f>
        <v>20.14</v>
      </c>
      <c r="G11" s="85"/>
      <c r="H11" s="85">
        <f>SUM(H6:H10)</f>
        <v>20.18</v>
      </c>
      <c r="I11" s="85">
        <f>SUM(I6:I10)</f>
        <v>95.06</v>
      </c>
      <c r="J11" s="86">
        <f>SUM(J6:J10)</f>
        <v>662.6</v>
      </c>
      <c r="K11" s="87">
        <f>SUM(K6:K10)</f>
        <v>0.15600000000000003</v>
      </c>
      <c r="L11" s="88">
        <f>SUM(L7:L10)</f>
        <v>1.1499999999999999</v>
      </c>
      <c r="M11" s="88">
        <f t="shared" ref="M11:R11" si="0">SUM(M6:M10)</f>
        <v>42.09</v>
      </c>
      <c r="N11" s="88">
        <f t="shared" si="0"/>
        <v>18.979999999999997</v>
      </c>
      <c r="O11" s="88">
        <f t="shared" si="0"/>
        <v>420.9</v>
      </c>
      <c r="P11" s="88">
        <f t="shared" si="0"/>
        <v>344.5</v>
      </c>
      <c r="Q11" s="88">
        <f t="shared" si="0"/>
        <v>79.319999999999993</v>
      </c>
      <c r="R11" s="87">
        <f t="shared" si="0"/>
        <v>1.75</v>
      </c>
    </row>
    <row r="12" spans="1:18" ht="16.5" thickBot="1" x14ac:dyDescent="0.3">
      <c r="A12" s="89"/>
      <c r="B12" s="90"/>
      <c r="C12" s="91" t="s">
        <v>33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</row>
    <row r="13" spans="1:18" ht="126.75" thickBot="1" x14ac:dyDescent="0.3">
      <c r="A13" s="33" t="s">
        <v>34</v>
      </c>
      <c r="B13" s="94">
        <v>55</v>
      </c>
      <c r="C13" s="95" t="s">
        <v>35</v>
      </c>
      <c r="D13" s="96" t="s">
        <v>36</v>
      </c>
      <c r="E13" s="97"/>
      <c r="F13" s="98">
        <v>1.5</v>
      </c>
      <c r="G13" s="99"/>
      <c r="H13" s="100">
        <v>5.2</v>
      </c>
      <c r="I13" s="101">
        <v>4.9000000000000004</v>
      </c>
      <c r="J13" s="100">
        <v>72.8</v>
      </c>
      <c r="K13" s="100">
        <v>0.04</v>
      </c>
      <c r="L13" s="100">
        <v>9.6</v>
      </c>
      <c r="M13" s="101">
        <v>8.0000000000000002E-3</v>
      </c>
      <c r="N13" s="100">
        <v>1.88</v>
      </c>
      <c r="O13" s="101">
        <v>36.5</v>
      </c>
      <c r="P13" s="100">
        <v>41.5</v>
      </c>
      <c r="Q13" s="101">
        <v>16.7</v>
      </c>
      <c r="R13" s="100">
        <v>0.63</v>
      </c>
    </row>
    <row r="14" spans="1:18" ht="32.25" thickBot="1" x14ac:dyDescent="0.3">
      <c r="A14" s="57" t="s">
        <v>30</v>
      </c>
      <c r="B14" s="46">
        <v>321</v>
      </c>
      <c r="C14" s="102" t="s">
        <v>37</v>
      </c>
      <c r="D14" s="103">
        <v>150</v>
      </c>
      <c r="E14" s="104"/>
      <c r="F14" s="105">
        <v>3.1</v>
      </c>
      <c r="G14" s="106"/>
      <c r="H14" s="94">
        <v>4.9000000000000004</v>
      </c>
      <c r="I14" s="107">
        <v>14.1</v>
      </c>
      <c r="J14" s="94">
        <v>113</v>
      </c>
      <c r="K14" s="94">
        <v>0.04</v>
      </c>
      <c r="L14" s="94">
        <v>25.7</v>
      </c>
      <c r="M14" s="107">
        <v>83.1</v>
      </c>
      <c r="N14" s="94">
        <v>2.6</v>
      </c>
      <c r="O14" s="107">
        <v>83.1</v>
      </c>
      <c r="P14" s="94">
        <v>60.2</v>
      </c>
      <c r="Q14" s="107">
        <v>31</v>
      </c>
      <c r="R14" s="94">
        <v>1.2</v>
      </c>
    </row>
    <row r="15" spans="1:18" ht="48" thickBot="1" x14ac:dyDescent="0.3">
      <c r="A15" s="33" t="s">
        <v>23</v>
      </c>
      <c r="B15" s="100">
        <v>77</v>
      </c>
      <c r="C15" s="95" t="s">
        <v>38</v>
      </c>
      <c r="D15" s="96">
        <v>90</v>
      </c>
      <c r="E15" s="97"/>
      <c r="F15" s="108">
        <v>13.6</v>
      </c>
      <c r="G15" s="109"/>
      <c r="H15" s="110">
        <v>10.1</v>
      </c>
      <c r="I15" s="111">
        <v>5.8</v>
      </c>
      <c r="J15" s="110">
        <v>163</v>
      </c>
      <c r="K15" s="110">
        <v>0.1</v>
      </c>
      <c r="L15" s="110">
        <v>5</v>
      </c>
      <c r="M15" s="111">
        <v>0.3</v>
      </c>
      <c r="N15" s="110">
        <v>0</v>
      </c>
      <c r="O15" s="111">
        <v>29.4</v>
      </c>
      <c r="P15" s="110">
        <v>179.3</v>
      </c>
      <c r="Q15" s="111">
        <v>22.5</v>
      </c>
      <c r="R15" s="112">
        <v>2.8</v>
      </c>
    </row>
    <row r="16" spans="1:18" ht="126.75" thickBot="1" x14ac:dyDescent="0.3">
      <c r="A16" s="33" t="s">
        <v>30</v>
      </c>
      <c r="B16" s="100">
        <v>350</v>
      </c>
      <c r="C16" s="113" t="s">
        <v>39</v>
      </c>
      <c r="D16" s="96">
        <v>200</v>
      </c>
      <c r="E16" s="97"/>
      <c r="F16" s="108">
        <v>0.13</v>
      </c>
      <c r="G16" s="109"/>
      <c r="H16" s="110">
        <v>0.05</v>
      </c>
      <c r="I16" s="111">
        <v>24</v>
      </c>
      <c r="J16" s="110">
        <v>117</v>
      </c>
      <c r="K16" s="110">
        <v>8.0000000000000002E-3</v>
      </c>
      <c r="L16" s="110">
        <v>2.2000000000000002</v>
      </c>
      <c r="M16" s="111">
        <v>0</v>
      </c>
      <c r="N16" s="110">
        <v>7.0000000000000007E-2</v>
      </c>
      <c r="O16" s="111">
        <v>14.4</v>
      </c>
      <c r="P16" s="110">
        <v>8.3000000000000007</v>
      </c>
      <c r="Q16" s="111">
        <v>4</v>
      </c>
      <c r="R16" s="112">
        <v>7.0000000000000007E-2</v>
      </c>
    </row>
    <row r="17" spans="1:18" ht="48" thickBot="1" x14ac:dyDescent="0.3">
      <c r="A17" s="57" t="s">
        <v>28</v>
      </c>
      <c r="B17" s="114"/>
      <c r="C17" s="115" t="s">
        <v>40</v>
      </c>
      <c r="D17" s="116">
        <v>30</v>
      </c>
      <c r="E17" s="117"/>
      <c r="F17" s="77">
        <v>2.36</v>
      </c>
      <c r="G17" s="77"/>
      <c r="H17" s="77">
        <v>0.3</v>
      </c>
      <c r="I17" s="77">
        <v>14.5</v>
      </c>
      <c r="J17" s="78">
        <v>70.14</v>
      </c>
      <c r="K17" s="79">
        <v>0.04</v>
      </c>
      <c r="L17" s="80">
        <v>0</v>
      </c>
      <c r="M17" s="80">
        <v>0</v>
      </c>
      <c r="N17" s="80">
        <v>0.4</v>
      </c>
      <c r="O17" s="80">
        <v>7</v>
      </c>
      <c r="P17" s="80">
        <v>26</v>
      </c>
      <c r="Q17" s="80">
        <v>10</v>
      </c>
      <c r="R17" s="80">
        <v>0.34</v>
      </c>
    </row>
    <row r="18" spans="1:18" ht="32.25" thickBot="1" x14ac:dyDescent="0.3">
      <c r="A18" s="57" t="s">
        <v>28</v>
      </c>
      <c r="B18" s="118"/>
      <c r="C18" s="95" t="s">
        <v>41</v>
      </c>
      <c r="D18" s="119">
        <v>40</v>
      </c>
      <c r="E18" s="120"/>
      <c r="F18" s="121">
        <v>2.2400000000000002</v>
      </c>
      <c r="G18" s="122"/>
      <c r="H18" s="123">
        <v>0.44</v>
      </c>
      <c r="I18" s="124">
        <v>19.760000000000002</v>
      </c>
      <c r="J18" s="123">
        <v>91.96</v>
      </c>
      <c r="K18" s="123">
        <v>0.04</v>
      </c>
      <c r="L18" s="123">
        <v>0</v>
      </c>
      <c r="M18" s="124">
        <v>0</v>
      </c>
      <c r="N18" s="123">
        <v>0.36</v>
      </c>
      <c r="O18" s="124">
        <v>9.1999999999999993</v>
      </c>
      <c r="P18" s="123">
        <v>42.4</v>
      </c>
      <c r="Q18" s="124">
        <v>10</v>
      </c>
      <c r="R18" s="123">
        <v>1.24</v>
      </c>
    </row>
    <row r="19" spans="1:18" ht="15.75" thickBot="1" x14ac:dyDescent="0.3">
      <c r="A19" s="125"/>
      <c r="B19" s="46"/>
      <c r="C19" s="126"/>
      <c r="D19" s="127">
        <v>718</v>
      </c>
      <c r="E19" s="62"/>
      <c r="F19" s="128">
        <f>SUM(F13:F18)</f>
        <v>22.93</v>
      </c>
      <c r="G19" s="129"/>
      <c r="H19" s="130">
        <f t="shared" ref="H19:R19" si="1">SUM(H13:H18)</f>
        <v>20.990000000000006</v>
      </c>
      <c r="I19" s="131">
        <f t="shared" si="1"/>
        <v>83.06</v>
      </c>
      <c r="J19" s="130">
        <f t="shared" si="1"/>
        <v>627.90000000000009</v>
      </c>
      <c r="K19" s="130">
        <f t="shared" si="1"/>
        <v>0.26800000000000002</v>
      </c>
      <c r="L19" s="130">
        <f t="shared" si="1"/>
        <v>42.5</v>
      </c>
      <c r="M19" s="131">
        <f t="shared" si="1"/>
        <v>83.407999999999987</v>
      </c>
      <c r="N19" s="130">
        <f t="shared" si="1"/>
        <v>5.3100000000000014</v>
      </c>
      <c r="O19" s="131">
        <f t="shared" si="1"/>
        <v>179.6</v>
      </c>
      <c r="P19" s="130">
        <f t="shared" si="1"/>
        <v>357.7</v>
      </c>
      <c r="Q19" s="131">
        <f t="shared" si="1"/>
        <v>94.2</v>
      </c>
      <c r="R19" s="130">
        <f t="shared" si="1"/>
        <v>6.28</v>
      </c>
    </row>
    <row r="20" spans="1:18" ht="15.75" thickBot="1" x14ac:dyDescent="0.3">
      <c r="A20" s="132"/>
      <c r="B20" s="100"/>
      <c r="C20" s="133"/>
      <c r="D20" s="134"/>
      <c r="E20" s="135"/>
      <c r="F20" s="136">
        <f>SUM(F11,F19)</f>
        <v>43.07</v>
      </c>
      <c r="G20" s="137"/>
      <c r="H20" s="138">
        <f t="shared" ref="H20:R20" si="2">SUM(H11,H19)</f>
        <v>41.17</v>
      </c>
      <c r="I20" s="139">
        <f t="shared" si="2"/>
        <v>178.12</v>
      </c>
      <c r="J20" s="140">
        <f t="shared" si="2"/>
        <v>1290.5</v>
      </c>
      <c r="K20" s="138">
        <f t="shared" si="2"/>
        <v>0.42400000000000004</v>
      </c>
      <c r="L20" s="138">
        <f t="shared" si="2"/>
        <v>43.65</v>
      </c>
      <c r="M20" s="139">
        <f t="shared" si="2"/>
        <v>125.49799999999999</v>
      </c>
      <c r="N20" s="138">
        <f t="shared" si="2"/>
        <v>24.29</v>
      </c>
      <c r="O20" s="139">
        <f t="shared" si="2"/>
        <v>600.5</v>
      </c>
      <c r="P20" s="138">
        <f t="shared" si="2"/>
        <v>702.2</v>
      </c>
      <c r="Q20" s="139">
        <f t="shared" si="2"/>
        <v>173.51999999999998</v>
      </c>
      <c r="R20" s="138">
        <f t="shared" si="2"/>
        <v>8.0300000000000011</v>
      </c>
    </row>
    <row r="21" spans="1:18" ht="60.75" thickBot="1" x14ac:dyDescent="0.3">
      <c r="A21" s="125"/>
      <c r="B21" s="141"/>
      <c r="C21" s="142" t="s">
        <v>42</v>
      </c>
      <c r="D21" s="143"/>
      <c r="E21" s="104"/>
      <c r="F21" s="144">
        <f>SUM((F20*4/192))</f>
        <v>0.89729166666666671</v>
      </c>
      <c r="G21" s="61"/>
      <c r="H21" s="145">
        <f>SUM(H20*4/192)</f>
        <v>0.85770833333333341</v>
      </c>
      <c r="I21" s="64">
        <v>4</v>
      </c>
      <c r="J21" s="146"/>
      <c r="K21" s="146"/>
      <c r="L21" s="146"/>
      <c r="M21" s="147"/>
      <c r="N21" s="146"/>
      <c r="O21" s="147"/>
      <c r="P21" s="146"/>
      <c r="Q21" s="147"/>
      <c r="R21" s="146"/>
    </row>
  </sheetData>
  <mergeCells count="13">
    <mergeCell ref="B4:R4"/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2025-06-04T08:14:33Z</dcterms:modified>
</cp:coreProperties>
</file>