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18" i="1" l="1"/>
  <c r="Q18" i="1"/>
  <c r="P18" i="1"/>
  <c r="O18" i="1"/>
  <c r="N18" i="1"/>
  <c r="M18" i="1"/>
  <c r="L18" i="1"/>
  <c r="K18" i="1"/>
  <c r="J18" i="1"/>
  <c r="I18" i="1"/>
  <c r="H18" i="1"/>
  <c r="F18" i="1"/>
  <c r="R10" i="1"/>
  <c r="R19" i="1" s="1"/>
  <c r="Q10" i="1"/>
  <c r="Q19" i="1" s="1"/>
  <c r="P10" i="1"/>
  <c r="P19" i="1" s="1"/>
  <c r="O10" i="1"/>
  <c r="O19" i="1" s="1"/>
  <c r="N10" i="1"/>
  <c r="N19" i="1" s="1"/>
  <c r="M10" i="1"/>
  <c r="M19" i="1" s="1"/>
  <c r="L10" i="1"/>
  <c r="L19" i="1" s="1"/>
  <c r="K10" i="1"/>
  <c r="K19" i="1" s="1"/>
  <c r="J10" i="1"/>
  <c r="J19" i="1" s="1"/>
  <c r="I10" i="1"/>
  <c r="I19" i="1" s="1"/>
  <c r="H10" i="1"/>
  <c r="H19" i="1" s="1"/>
  <c r="F10" i="1"/>
  <c r="F19" i="1" s="1"/>
  <c r="F20" i="1" s="1"/>
  <c r="H20" i="1" l="1"/>
</calcChain>
</file>

<file path=xl/sharedStrings.xml><?xml version="1.0" encoding="utf-8"?>
<sst xmlns="http://schemas.openxmlformats.org/spreadsheetml/2006/main" count="48" uniqueCount="42">
  <si>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</si>
  <si>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</si>
  <si>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</si>
  <si>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</si>
  <si>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</si>
  <si>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</si>
  <si>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</si>
  <si>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</si>
  <si>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</si>
  <si>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</si>
  <si>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</si>
  <si>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</si>
  <si>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 т.ч. животные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</si>
  <si>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</si>
  <si>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t>C</t>
  </si>
  <si>
    <t>A, мкг</t>
  </si>
  <si>
    <t>E</t>
  </si>
  <si>
    <t>Са</t>
  </si>
  <si>
    <t>P</t>
  </si>
  <si>
    <t>Mg</t>
  </si>
  <si>
    <t>Fe</t>
  </si>
  <si>
    <t>7 день</t>
  </si>
  <si>
    <t>Завтрак</t>
  </si>
  <si>
    <t>Могсква 2011</t>
  </si>
  <si>
    <t>Каша жидкая молочная из ячневой крупы с маслом</t>
  </si>
  <si>
    <t>200/5</t>
  </si>
  <si>
    <t>Ижевск 2008г.</t>
  </si>
  <si>
    <t>Напиток из черноплодной рябины свежезамороженной</t>
  </si>
  <si>
    <t>Готовый продукт</t>
  </si>
  <si>
    <t>Батон пшеничный</t>
  </si>
  <si>
    <t>21,8/</t>
  </si>
  <si>
    <t>Молочный коктейль     "Топтыжка"</t>
  </si>
  <si>
    <t>Обед</t>
  </si>
  <si>
    <t>Москва 2011г.</t>
  </si>
  <si>
    <t>Бульон из кур прозрачный.Суп картофельный с бобовыми</t>
  </si>
  <si>
    <t>Гренки из ржаного  хлеба</t>
  </si>
  <si>
    <t>Ижевск 2008</t>
  </si>
  <si>
    <t>Овощи в молочном соусе</t>
  </si>
  <si>
    <t>Котлеты рубленые из бройлер-цыплят</t>
  </si>
  <si>
    <t>Соки овощные, фруктовые и ягодные</t>
  </si>
  <si>
    <t>Хлеб пшеничный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</si>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</sst>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bscript"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3" xfId="0" applyFont="1" applyBorder="1"/>
    <xf numFmtId="0" fontId="8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vertical="top" wrapText="1"/>
    </xf>
    <xf numFmtId="0" fontId="12" fillId="2" borderId="1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1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11" fillId="0" borderId="6" xfId="0" applyFont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justify" vertical="top"/>
    </xf>
    <xf numFmtId="0" fontId="12" fillId="2" borderId="15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horizontal="justify" vertical="top"/>
    </xf>
    <xf numFmtId="0" fontId="12" fillId="2" borderId="9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top"/>
    </xf>
    <xf numFmtId="0" fontId="11" fillId="0" borderId="15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/>
    </xf>
    <xf numFmtId="0" fontId="12" fillId="2" borderId="15" xfId="0" applyFont="1" applyFill="1" applyBorder="1" applyAlignment="1">
      <alignment horizontal="center" vertical="top"/>
    </xf>
    <xf numFmtId="0" fontId="12" fillId="0" borderId="17" xfId="0" applyFont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/>
    <xf numFmtId="0" fontId="15" fillId="0" borderId="3" xfId="0" applyFont="1" applyBorder="1" applyAlignment="1">
      <alignment horizontal="justify" vertical="justify"/>
    </xf>
    <xf numFmtId="0" fontId="14" fillId="2" borderId="1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26" xfId="0" applyFont="1" applyBorder="1"/>
    <xf numFmtId="0" fontId="15" fillId="0" borderId="12" xfId="0" applyFont="1" applyBorder="1" applyAlignment="1">
      <alignment horizontal="justify" vertical="justify"/>
    </xf>
    <xf numFmtId="0" fontId="12" fillId="2" borderId="14" xfId="0" applyFont="1" applyFill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1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justify" vertical="justify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="80" zoomScaleNormal="80" workbookViewId="0">
      <selection sqref="A1:R20"/>
    </sheetView>
  </sheetViews>
  <sheetFormatPr defaultRowHeight="15" x14ac:dyDescent="0.25"/>
  <cols>
    <col min="3" max="3" width="26.85546875" customWidth="1"/>
  </cols>
  <sheetData>
    <row r="1" spans="1:18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7"/>
      <c r="J1" s="8" t="s">
        <v>6</v>
      </c>
      <c r="K1" s="9" t="s">
        <v>7</v>
      </c>
      <c r="L1" s="10"/>
      <c r="M1" s="10"/>
      <c r="N1" s="11"/>
      <c r="O1" s="9" t="s">
        <v>8</v>
      </c>
      <c r="P1" s="10"/>
      <c r="Q1" s="10"/>
      <c r="R1" s="12"/>
    </row>
    <row r="2" spans="1:18" ht="15.75" thickBot="1" x14ac:dyDescent="0.3">
      <c r="A2" s="13"/>
      <c r="B2" s="13"/>
      <c r="C2" s="14"/>
      <c r="D2" s="15"/>
      <c r="E2" s="16"/>
      <c r="F2" s="17" t="s">
        <v>9</v>
      </c>
      <c r="G2" s="18"/>
      <c r="H2" s="19" t="s">
        <v>10</v>
      </c>
      <c r="I2" s="19" t="s">
        <v>11</v>
      </c>
      <c r="J2" s="20"/>
      <c r="K2" s="21"/>
      <c r="L2" s="22"/>
      <c r="M2" s="22"/>
      <c r="N2" s="23"/>
      <c r="O2" s="21"/>
      <c r="P2" s="22"/>
      <c r="Q2" s="22"/>
      <c r="R2" s="24"/>
    </row>
    <row r="3" spans="1:18" ht="24.75" thickBot="1" x14ac:dyDescent="0.3">
      <c r="A3" s="25"/>
      <c r="B3" s="25"/>
      <c r="C3" s="26"/>
      <c r="D3" s="27"/>
      <c r="E3" s="28"/>
      <c r="F3" s="29"/>
      <c r="G3" s="30" t="s">
        <v>12</v>
      </c>
      <c r="H3" s="31"/>
      <c r="I3" s="31"/>
      <c r="J3" s="32"/>
      <c r="K3" s="33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4" t="s">
        <v>20</v>
      </c>
    </row>
    <row r="4" spans="1:18" ht="16.5" thickBot="1" x14ac:dyDescent="0.3">
      <c r="A4" s="35"/>
      <c r="B4" s="36"/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</row>
    <row r="5" spans="1:18" ht="19.5" thickBot="1" x14ac:dyDescent="0.3">
      <c r="A5" s="40"/>
      <c r="B5" s="40"/>
      <c r="C5" s="41" t="s">
        <v>22</v>
      </c>
      <c r="D5" s="42"/>
      <c r="E5" s="42"/>
      <c r="F5" s="42"/>
      <c r="G5" s="42"/>
      <c r="H5" s="42"/>
      <c r="I5" s="42"/>
      <c r="J5" s="43"/>
      <c r="K5" s="42"/>
      <c r="L5" s="42"/>
      <c r="M5" s="42"/>
      <c r="N5" s="42"/>
      <c r="O5" s="42"/>
      <c r="P5" s="42"/>
      <c r="Q5" s="42"/>
      <c r="R5" s="44"/>
    </row>
    <row r="6" spans="1:18" ht="48" thickBot="1" x14ac:dyDescent="0.3">
      <c r="A6" s="45" t="s">
        <v>23</v>
      </c>
      <c r="B6" s="46">
        <v>182</v>
      </c>
      <c r="C6" s="47" t="s">
        <v>24</v>
      </c>
      <c r="D6" s="48" t="s">
        <v>25</v>
      </c>
      <c r="E6" s="49"/>
      <c r="F6" s="49">
        <v>7.27</v>
      </c>
      <c r="G6" s="49"/>
      <c r="H6" s="49">
        <v>7.33</v>
      </c>
      <c r="I6" s="49">
        <v>39.17</v>
      </c>
      <c r="J6" s="50">
        <v>253</v>
      </c>
      <c r="K6" s="51">
        <v>0.14000000000000001</v>
      </c>
      <c r="L6" s="52">
        <v>1.17</v>
      </c>
      <c r="M6" s="52">
        <v>44.8</v>
      </c>
      <c r="N6" s="52">
        <v>0.64</v>
      </c>
      <c r="O6" s="52">
        <v>161.19999999999999</v>
      </c>
      <c r="P6" s="52">
        <v>240</v>
      </c>
      <c r="Q6" s="52">
        <v>36.51</v>
      </c>
      <c r="R6" s="52">
        <v>0.93</v>
      </c>
    </row>
    <row r="7" spans="1:18" ht="48" thickBot="1" x14ac:dyDescent="0.3">
      <c r="A7" s="45" t="s">
        <v>26</v>
      </c>
      <c r="B7" s="53">
        <v>159</v>
      </c>
      <c r="C7" s="54" t="s">
        <v>27</v>
      </c>
      <c r="D7" s="55">
        <v>200</v>
      </c>
      <c r="E7" s="56"/>
      <c r="F7" s="56">
        <v>0.2</v>
      </c>
      <c r="G7" s="56"/>
      <c r="H7" s="56">
        <v>0.1</v>
      </c>
      <c r="I7" s="56">
        <v>25.3</v>
      </c>
      <c r="J7" s="57">
        <v>92.8</v>
      </c>
      <c r="K7" s="58">
        <v>0</v>
      </c>
      <c r="L7" s="59">
        <v>6</v>
      </c>
      <c r="M7" s="59">
        <v>0.48</v>
      </c>
      <c r="N7" s="59">
        <v>0</v>
      </c>
      <c r="O7" s="59">
        <v>0.5</v>
      </c>
      <c r="P7" s="59">
        <v>0</v>
      </c>
      <c r="Q7" s="59">
        <v>0</v>
      </c>
      <c r="R7" s="58">
        <v>0.08</v>
      </c>
    </row>
    <row r="8" spans="1:18" ht="16.5" thickBot="1" x14ac:dyDescent="0.3">
      <c r="A8" s="60" t="s">
        <v>28</v>
      </c>
      <c r="B8" s="61"/>
      <c r="C8" s="47" t="s">
        <v>29</v>
      </c>
      <c r="D8" s="62">
        <v>25</v>
      </c>
      <c r="E8" s="63"/>
      <c r="F8" s="63">
        <v>2</v>
      </c>
      <c r="G8" s="63"/>
      <c r="H8" s="63">
        <v>0.25</v>
      </c>
      <c r="I8" s="63">
        <v>12.1</v>
      </c>
      <c r="J8" s="64">
        <v>58.5</v>
      </c>
      <c r="K8" s="65">
        <v>0.03</v>
      </c>
      <c r="L8" s="66">
        <v>0</v>
      </c>
      <c r="M8" s="51">
        <v>0</v>
      </c>
      <c r="N8" s="52">
        <v>0.35</v>
      </c>
      <c r="O8" s="52">
        <v>5.75</v>
      </c>
      <c r="P8" s="52" t="s">
        <v>30</v>
      </c>
      <c r="Q8" s="52">
        <v>8.3000000000000007</v>
      </c>
      <c r="R8" s="51">
        <v>0.3</v>
      </c>
    </row>
    <row r="9" spans="1:18" ht="32.25" thickBot="1" x14ac:dyDescent="0.3">
      <c r="A9" s="60" t="s">
        <v>28</v>
      </c>
      <c r="B9" s="67"/>
      <c r="C9" s="68" t="s">
        <v>31</v>
      </c>
      <c r="D9" s="69">
        <v>200</v>
      </c>
      <c r="E9" s="70"/>
      <c r="F9" s="71">
        <v>5.6</v>
      </c>
      <c r="G9" s="72"/>
      <c r="H9" s="70">
        <v>6.4</v>
      </c>
      <c r="I9" s="71">
        <v>19</v>
      </c>
      <c r="J9" s="73">
        <v>156</v>
      </c>
      <c r="K9" s="71">
        <v>0.08</v>
      </c>
      <c r="L9" s="74">
        <v>1.4</v>
      </c>
      <c r="M9" s="71">
        <v>40.1</v>
      </c>
      <c r="N9" s="74">
        <v>0</v>
      </c>
      <c r="O9" s="71">
        <v>240.8</v>
      </c>
      <c r="P9" s="74">
        <v>180.6</v>
      </c>
      <c r="Q9" s="71">
        <v>28.1</v>
      </c>
      <c r="R9" s="75">
        <v>0.2</v>
      </c>
    </row>
    <row r="10" spans="1:18" ht="15.75" thickBot="1" x14ac:dyDescent="0.3">
      <c r="A10" s="45"/>
      <c r="B10" s="76"/>
      <c r="C10" s="77"/>
      <c r="D10" s="78">
        <v>630</v>
      </c>
      <c r="E10" s="79"/>
      <c r="F10" s="80">
        <f>SUM(F6:F9)</f>
        <v>15.069999999999999</v>
      </c>
      <c r="G10" s="80"/>
      <c r="H10" s="80">
        <f t="shared" ref="H10:R10" si="0">SUM(H6:H9)</f>
        <v>14.08</v>
      </c>
      <c r="I10" s="80">
        <f t="shared" si="0"/>
        <v>95.57</v>
      </c>
      <c r="J10" s="81">
        <f t="shared" si="0"/>
        <v>560.29999999999995</v>
      </c>
      <c r="K10" s="82">
        <f t="shared" si="0"/>
        <v>0.25</v>
      </c>
      <c r="L10" s="83">
        <f t="shared" si="0"/>
        <v>8.57</v>
      </c>
      <c r="M10" s="83">
        <f t="shared" si="0"/>
        <v>85.38</v>
      </c>
      <c r="N10" s="83">
        <f t="shared" si="0"/>
        <v>0.99</v>
      </c>
      <c r="O10" s="83">
        <f t="shared" si="0"/>
        <v>408.25</v>
      </c>
      <c r="P10" s="83">
        <f t="shared" si="0"/>
        <v>420.6</v>
      </c>
      <c r="Q10" s="83">
        <f t="shared" si="0"/>
        <v>72.91</v>
      </c>
      <c r="R10" s="82">
        <f t="shared" si="0"/>
        <v>1.51</v>
      </c>
    </row>
    <row r="11" spans="1:18" ht="19.5" thickBot="1" x14ac:dyDescent="0.35">
      <c r="A11" s="84" t="s">
        <v>32</v>
      </c>
      <c r="B11" s="85"/>
      <c r="C11" s="85"/>
      <c r="D11" s="42"/>
      <c r="E11" s="42"/>
      <c r="F11" s="42"/>
      <c r="G11" s="42"/>
      <c r="H11" s="42"/>
      <c r="I11" s="42"/>
      <c r="J11" s="86" t="s">
        <v>32</v>
      </c>
      <c r="K11" s="42"/>
      <c r="L11" s="42"/>
      <c r="M11" s="42"/>
      <c r="N11" s="42"/>
      <c r="O11" s="42"/>
      <c r="P11" s="42"/>
      <c r="Q11" s="42"/>
      <c r="R11" s="44"/>
    </row>
    <row r="12" spans="1:18" ht="63.75" thickBot="1" x14ac:dyDescent="0.3">
      <c r="A12" s="45" t="s">
        <v>33</v>
      </c>
      <c r="B12" s="63">
        <v>37.101999999999997</v>
      </c>
      <c r="C12" s="87" t="s">
        <v>34</v>
      </c>
      <c r="D12" s="88">
        <v>200</v>
      </c>
      <c r="E12" s="89"/>
      <c r="F12" s="90">
        <v>8</v>
      </c>
      <c r="G12" s="91"/>
      <c r="H12" s="92">
        <v>5.6</v>
      </c>
      <c r="I12" s="93">
        <v>13.3</v>
      </c>
      <c r="J12" s="92">
        <v>146.6</v>
      </c>
      <c r="K12" s="92">
        <v>0.21</v>
      </c>
      <c r="L12" s="92">
        <v>5.7</v>
      </c>
      <c r="M12" s="93">
        <v>0.04</v>
      </c>
      <c r="N12" s="92">
        <v>1.9</v>
      </c>
      <c r="O12" s="93">
        <v>40.299999999999997</v>
      </c>
      <c r="P12" s="92">
        <v>115</v>
      </c>
      <c r="Q12" s="93">
        <v>33.9</v>
      </c>
      <c r="R12" s="92">
        <v>1.98</v>
      </c>
    </row>
    <row r="13" spans="1:18" ht="16.5" thickBot="1" x14ac:dyDescent="0.3">
      <c r="A13" s="45" t="s">
        <v>33</v>
      </c>
      <c r="B13" s="50">
        <v>67</v>
      </c>
      <c r="C13" s="94" t="s">
        <v>35</v>
      </c>
      <c r="D13" s="95">
        <v>25</v>
      </c>
      <c r="E13" s="96"/>
      <c r="F13" s="97">
        <v>1.4</v>
      </c>
      <c r="G13" s="70"/>
      <c r="H13" s="71">
        <v>0.28000000000000003</v>
      </c>
      <c r="I13" s="74">
        <v>12.35</v>
      </c>
      <c r="J13" s="71">
        <v>57.48</v>
      </c>
      <c r="K13" s="71">
        <v>2.5000000000000001E-2</v>
      </c>
      <c r="L13" s="71">
        <v>0</v>
      </c>
      <c r="M13" s="74">
        <v>0</v>
      </c>
      <c r="N13" s="71">
        <v>0.23</v>
      </c>
      <c r="O13" s="74">
        <v>5.75</v>
      </c>
      <c r="P13" s="71">
        <v>26.5</v>
      </c>
      <c r="Q13" s="74">
        <v>6.25</v>
      </c>
      <c r="R13" s="71">
        <v>0.78</v>
      </c>
    </row>
    <row r="14" spans="1:18" ht="16.5" thickBot="1" x14ac:dyDescent="0.3">
      <c r="A14" s="45" t="s">
        <v>36</v>
      </c>
      <c r="B14" s="98">
        <v>101</v>
      </c>
      <c r="C14" s="99" t="s">
        <v>37</v>
      </c>
      <c r="D14" s="100">
        <v>150</v>
      </c>
      <c r="E14" s="101"/>
      <c r="F14" s="102">
        <v>3.45</v>
      </c>
      <c r="G14" s="103"/>
      <c r="H14" s="104">
        <v>3.6</v>
      </c>
      <c r="I14" s="105">
        <v>13.95</v>
      </c>
      <c r="J14" s="104">
        <v>102</v>
      </c>
      <c r="K14" s="104">
        <v>2.1000000000000001E-2</v>
      </c>
      <c r="L14" s="104">
        <v>36.75</v>
      </c>
      <c r="M14" s="105">
        <v>0.78</v>
      </c>
      <c r="N14" s="104">
        <v>0</v>
      </c>
      <c r="O14" s="105">
        <v>59.5</v>
      </c>
      <c r="P14" s="104">
        <v>114.5</v>
      </c>
      <c r="Q14" s="105">
        <v>28.95</v>
      </c>
      <c r="R14" s="104">
        <v>1</v>
      </c>
    </row>
    <row r="15" spans="1:18" ht="32.25" thickBot="1" x14ac:dyDescent="0.3">
      <c r="A15" s="45" t="s">
        <v>33</v>
      </c>
      <c r="B15" s="106">
        <v>295</v>
      </c>
      <c r="C15" s="107" t="s">
        <v>38</v>
      </c>
      <c r="D15" s="95">
        <v>90</v>
      </c>
      <c r="E15" s="96"/>
      <c r="F15" s="97">
        <v>13.7</v>
      </c>
      <c r="G15" s="70"/>
      <c r="H15" s="71">
        <v>19.899999999999999</v>
      </c>
      <c r="I15" s="74">
        <v>13.79</v>
      </c>
      <c r="J15" s="71">
        <v>290</v>
      </c>
      <c r="K15" s="71">
        <v>0.09</v>
      </c>
      <c r="L15" s="71">
        <v>0.94</v>
      </c>
      <c r="M15" s="74">
        <v>46.3</v>
      </c>
      <c r="N15" s="71">
        <v>2.5</v>
      </c>
      <c r="O15" s="74">
        <v>47.8</v>
      </c>
      <c r="P15" s="71">
        <v>85.1</v>
      </c>
      <c r="Q15" s="74">
        <v>18.7</v>
      </c>
      <c r="R15" s="71">
        <v>1.26</v>
      </c>
    </row>
    <row r="16" spans="1:18" ht="32.25" thickBot="1" x14ac:dyDescent="0.3">
      <c r="A16" s="60" t="s">
        <v>28</v>
      </c>
      <c r="B16" s="51"/>
      <c r="C16" s="108" t="s">
        <v>39</v>
      </c>
      <c r="D16" s="109">
        <v>200</v>
      </c>
      <c r="E16" s="110"/>
      <c r="F16" s="97">
        <v>1</v>
      </c>
      <c r="G16" s="70"/>
      <c r="H16" s="71">
        <v>0</v>
      </c>
      <c r="I16" s="74">
        <v>20.2</v>
      </c>
      <c r="J16" s="71">
        <v>84.8</v>
      </c>
      <c r="K16" s="71">
        <v>0.02</v>
      </c>
      <c r="L16" s="71">
        <v>4</v>
      </c>
      <c r="M16" s="74">
        <v>0</v>
      </c>
      <c r="N16" s="71">
        <v>0.2</v>
      </c>
      <c r="O16" s="74">
        <v>14</v>
      </c>
      <c r="P16" s="71">
        <v>14</v>
      </c>
      <c r="Q16" s="74">
        <v>8</v>
      </c>
      <c r="R16" s="71">
        <v>2.8</v>
      </c>
    </row>
    <row r="17" spans="1:18" ht="16.5" thickBot="1" x14ac:dyDescent="0.3">
      <c r="A17" s="60" t="s">
        <v>28</v>
      </c>
      <c r="B17" s="111"/>
      <c r="C17" s="108" t="s">
        <v>40</v>
      </c>
      <c r="D17" s="109">
        <v>40</v>
      </c>
      <c r="E17" s="110"/>
      <c r="F17" s="112">
        <v>3.15</v>
      </c>
      <c r="G17" s="113"/>
      <c r="H17" s="106">
        <v>0.4</v>
      </c>
      <c r="I17" s="114">
        <v>19.3</v>
      </c>
      <c r="J17" s="106">
        <v>93.5</v>
      </c>
      <c r="K17" s="106">
        <v>0.05</v>
      </c>
      <c r="L17" s="106">
        <v>0</v>
      </c>
      <c r="M17" s="114">
        <v>0</v>
      </c>
      <c r="N17" s="106">
        <v>0.53</v>
      </c>
      <c r="O17" s="114">
        <v>9.3000000000000007</v>
      </c>
      <c r="P17" s="106">
        <v>34.799999999999997</v>
      </c>
      <c r="Q17" s="114">
        <v>13.2</v>
      </c>
      <c r="R17" s="106">
        <v>0.45</v>
      </c>
    </row>
    <row r="18" spans="1:18" ht="15.75" thickBot="1" x14ac:dyDescent="0.3">
      <c r="A18" s="115"/>
      <c r="B18" s="71"/>
      <c r="C18" s="116"/>
      <c r="D18" s="117">
        <v>705</v>
      </c>
      <c r="E18" s="96"/>
      <c r="F18" s="118">
        <f>SUM(F12:F17)</f>
        <v>30.7</v>
      </c>
      <c r="G18" s="119"/>
      <c r="H18" s="120">
        <f t="shared" ref="H18:R18" si="1">SUM(H12:H17)</f>
        <v>29.779999999999998</v>
      </c>
      <c r="I18" s="121">
        <f t="shared" si="1"/>
        <v>92.889999999999986</v>
      </c>
      <c r="J18" s="120">
        <f t="shared" si="1"/>
        <v>774.37999999999988</v>
      </c>
      <c r="K18" s="120">
        <f t="shared" si="1"/>
        <v>0.41599999999999998</v>
      </c>
      <c r="L18" s="120">
        <f t="shared" si="1"/>
        <v>47.39</v>
      </c>
      <c r="M18" s="121">
        <f t="shared" si="1"/>
        <v>47.12</v>
      </c>
      <c r="N18" s="120">
        <f t="shared" si="1"/>
        <v>5.36</v>
      </c>
      <c r="O18" s="121">
        <f t="shared" si="1"/>
        <v>176.65</v>
      </c>
      <c r="P18" s="120">
        <f t="shared" si="1"/>
        <v>389.90000000000003</v>
      </c>
      <c r="Q18" s="121">
        <f t="shared" si="1"/>
        <v>109</v>
      </c>
      <c r="R18" s="120">
        <f t="shared" si="1"/>
        <v>8.27</v>
      </c>
    </row>
    <row r="19" spans="1:18" ht="15.75" thickBot="1" x14ac:dyDescent="0.3">
      <c r="A19" s="122"/>
      <c r="B19" s="104"/>
      <c r="C19" s="123"/>
      <c r="D19" s="124"/>
      <c r="E19" s="125"/>
      <c r="F19" s="126">
        <f>SUM(F10,F18)</f>
        <v>45.769999999999996</v>
      </c>
      <c r="G19" s="127"/>
      <c r="H19" s="128">
        <f t="shared" ref="H19:R19" si="2">SUM(H10,H18)</f>
        <v>43.86</v>
      </c>
      <c r="I19" s="129">
        <f t="shared" si="2"/>
        <v>188.45999999999998</v>
      </c>
      <c r="J19" s="130">
        <f t="shared" si="2"/>
        <v>1334.6799999999998</v>
      </c>
      <c r="K19" s="131">
        <f t="shared" si="2"/>
        <v>0.66599999999999993</v>
      </c>
      <c r="L19" s="131">
        <f t="shared" si="2"/>
        <v>55.96</v>
      </c>
      <c r="M19" s="132">
        <f t="shared" si="2"/>
        <v>132.5</v>
      </c>
      <c r="N19" s="131">
        <f t="shared" si="2"/>
        <v>6.3500000000000005</v>
      </c>
      <c r="O19" s="132">
        <f t="shared" si="2"/>
        <v>584.9</v>
      </c>
      <c r="P19" s="131">
        <f t="shared" si="2"/>
        <v>810.5</v>
      </c>
      <c r="Q19" s="132">
        <f t="shared" si="2"/>
        <v>181.91</v>
      </c>
      <c r="R19" s="131">
        <f t="shared" si="2"/>
        <v>9.7799999999999994</v>
      </c>
    </row>
    <row r="20" spans="1:18" ht="30.75" thickBot="1" x14ac:dyDescent="0.3">
      <c r="A20" s="115"/>
      <c r="B20" s="133"/>
      <c r="C20" s="134" t="s">
        <v>41</v>
      </c>
      <c r="D20" s="124"/>
      <c r="E20" s="125"/>
      <c r="F20" s="135">
        <f>SUM(F19*4/I19)</f>
        <v>0.97145282818635259</v>
      </c>
      <c r="G20" s="136"/>
      <c r="H20" s="137">
        <f>SUM(H19*4/I19)</f>
        <v>0.93091372174466736</v>
      </c>
      <c r="I20" s="138">
        <v>4</v>
      </c>
      <c r="J20" s="139"/>
      <c r="K20" s="139"/>
      <c r="L20" s="139"/>
      <c r="M20" s="140"/>
      <c r="N20" s="139"/>
      <c r="O20" s="140"/>
      <c r="P20" s="139"/>
      <c r="Q20" s="140"/>
      <c r="R20" s="139"/>
    </row>
  </sheetData>
  <mergeCells count="14">
    <mergeCell ref="A4:B4"/>
    <mergeCell ref="A11:C11"/>
    <mergeCell ref="J1:J3"/>
    <mergeCell ref="K1:N2"/>
    <mergeCell ref="O1:R2"/>
    <mergeCell ref="F2:F3"/>
    <mergeCell ref="H2:H3"/>
    <mergeCell ref="I2:I3"/>
    <mergeCell ref="A1:A3"/>
    <mergeCell ref="B1:B3"/>
    <mergeCell ref="C1:C3"/>
    <mergeCell ref="D1:D3"/>
    <mergeCell ref="E1:E3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2025-06-16T05:01:44Z</dcterms:modified>
</cp:coreProperties>
</file>